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4880" windowHeight="7485"/>
  </bookViews>
  <sheets>
    <sheet name="ZMLEON" sheetId="1" r:id="rId1"/>
  </sheets>
  <definedNames>
    <definedName name="_xlnm._FilterDatabase" localSheetId="0" hidden="1">ZMLEON!$A$10:$I$26</definedName>
  </definedNames>
  <calcPr calcId="145621"/>
</workbook>
</file>

<file path=xl/calcChain.xml><?xml version="1.0" encoding="utf-8"?>
<calcChain xmlns="http://schemas.openxmlformats.org/spreadsheetml/2006/main">
  <c r="D7" i="1" l="1"/>
  <c r="D9" i="1" l="1"/>
  <c r="B9" i="1" s="1"/>
  <c r="D8" i="1"/>
  <c r="B8" i="1" s="1"/>
  <c r="B7" i="1"/>
  <c r="F8" i="1"/>
  <c r="E8" i="1"/>
  <c r="I7" i="1"/>
  <c r="F7" i="1"/>
  <c r="E7" i="1"/>
  <c r="F9" i="1" s="1"/>
  <c r="I28" i="1"/>
  <c r="H28" i="1"/>
  <c r="I26" i="1"/>
  <c r="H26" i="1"/>
  <c r="E9" i="1" l="1"/>
</calcChain>
</file>

<file path=xl/sharedStrings.xml><?xml version="1.0" encoding="utf-8"?>
<sst xmlns="http://schemas.openxmlformats.org/spreadsheetml/2006/main" count="116" uniqueCount="58">
  <si>
    <t>% POR TIPO DE APOYO ROP 2016</t>
  </si>
  <si>
    <t>OBRA</t>
  </si>
  <si>
    <t>ESTUDIOS Y PROYECTOS</t>
  </si>
  <si>
    <t>AFECTACIONES</t>
  </si>
  <si>
    <t>FIMLEO/16</t>
  </si>
  <si>
    <t>%</t>
  </si>
  <si>
    <t>INVERSION</t>
  </si>
  <si>
    <t>ASIGNACION 2016/ZM</t>
  </si>
  <si>
    <t>ESTUDIOS</t>
  </si>
  <si>
    <t>AFECT</t>
  </si>
  <si>
    <t>NO.</t>
  </si>
  <si>
    <t>ZM</t>
  </si>
  <si>
    <t>MUNICIPIOS</t>
  </si>
  <si>
    <t>PROMOVENTE</t>
  </si>
  <si>
    <t>EJECUTOR</t>
  </si>
  <si>
    <t>TIPO DE PROPUESTA</t>
  </si>
  <si>
    <t>PROYECTO PLURIANUAL</t>
  </si>
  <si>
    <t>DESCRIPCION DEL PROYECTO</t>
  </si>
  <si>
    <t>LEON</t>
  </si>
  <si>
    <t>SOP</t>
  </si>
  <si>
    <t>EJE METROPOLITANO</t>
  </si>
  <si>
    <t>MPIO</t>
  </si>
  <si>
    <t>SAN FRANCISCO DEL RINCON</t>
  </si>
  <si>
    <t>EL MAGUEY</t>
  </si>
  <si>
    <t>LIBRAMIENTO SUR</t>
  </si>
  <si>
    <t>PURISIMA DEL RINCON</t>
  </si>
  <si>
    <t>SAN JERONIMO</t>
  </si>
  <si>
    <t>BLVD. DEL VALLE</t>
  </si>
  <si>
    <t>BLVD. HERMENEGILDO BUSTOS</t>
  </si>
  <si>
    <t>BLVD INDEPENDENCIA</t>
  </si>
  <si>
    <t>SILAO</t>
  </si>
  <si>
    <t>5 DE MAYO</t>
  </si>
  <si>
    <t>PURISIMA DEL RINCON-SAN FRANCISCO DEL RINCON</t>
  </si>
  <si>
    <t>IPLANEG</t>
  </si>
  <si>
    <t>PLAN MAESTRO NUEVO MEXICO-GPI</t>
  </si>
  <si>
    <t>SUBTOTALES</t>
  </si>
  <si>
    <t>PURISIMA DEL RINCON, SAN FRANCISCO DEL RINCON</t>
  </si>
  <si>
    <t>ESTUDIO DE PREINVERSION RASTRO METROPOLITANO TIPO TIFF</t>
  </si>
  <si>
    <t>CENTRO INTEGRAL DE MANEJO DE RESIDUOS SOLIDOS URBANOS METROPOLITANO</t>
  </si>
  <si>
    <t>CALZADA HIDALGO</t>
  </si>
  <si>
    <t>Construcción del Eje Metropolitano León-Silao, Tramo: E.C. Prolongación Blvd. La Luz a E.C. Loza de los Padres</t>
  </si>
  <si>
    <t>Liberación del Derecho de Vía del Eje Metropolitano, Tramo: Blvd. Delta a Blvd. La Luz</t>
  </si>
  <si>
    <t>Construcción de Blvd. El Maguey, Segunda Etapa.</t>
  </si>
  <si>
    <t xml:space="preserve">INVERSION </t>
  </si>
  <si>
    <t>Proyecto Ejecutivo de Modernización del Libramiento Sur, Primera Etapa.</t>
  </si>
  <si>
    <t>Construcción de Calzada San Jerónimo, Segunda Etapa.</t>
  </si>
  <si>
    <t>Construcción del Blvd. Del Valle, Tercera Etapa.</t>
  </si>
  <si>
    <t>Proyecto Ejecutivo para la Modernización del Blvd. Hermenegildo Bustos</t>
  </si>
  <si>
    <t>Proyecto Ejecutivo para la Modernización del Blvd. Independencia</t>
  </si>
  <si>
    <t>Rehabilitación de la Av. Prolongación 5 de mayo, Segunda Etapa.</t>
  </si>
  <si>
    <t>Rehabilitación de la Calzada Miguel Hidalgo</t>
  </si>
  <si>
    <t>Estudios Técnicos para el Sistema de Manejo Integral de Residuos Sólidos para la Zona Metropolitana de la Ciudad de León.</t>
  </si>
  <si>
    <t>Programa Parcial de ordenamiento territorial y urbano de Colonias Nuevo México, San Antonio Texas en la Zona Metropolitana de la Ciudad de León.</t>
  </si>
  <si>
    <t>Estudio de Pre inversión de Rastro Metropolitano Tipo Inspección Federal para la Zona Metropolitana de la Ciudad de León.</t>
  </si>
  <si>
    <t>ZMLEON</t>
  </si>
  <si>
    <t xml:space="preserve">INVERSION PRIORIZADA </t>
  </si>
  <si>
    <t>TIPO PROY</t>
  </si>
  <si>
    <t>NOTA: Cartera de proyectos aprobada por el Comité Técnico del Fideicomiso Público Estatal de Administración del Fondo para la Zona Metropolitana de León, en su 2da Sesion Ordinaria del 4 de Mayo del presente año, esta cartera aun no esta validada por la Secretaria de Hacienda y Credito Publico por tanto aunque haya sido aprobada por el Comite Tecnico sigue estando en caracter de propuesta.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</si>
</sst>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0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8" borderId="1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8" borderId="1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8" borderId="3" xfId="0" applyNumberFormat="1" applyFill="1" applyBorder="1" applyAlignment="1">
      <alignment horizontal="center" vertical="center" wrapText="1"/>
    </xf>
    <xf numFmtId="0" fontId="0" fillId="0" borderId="3" xfId="0" applyBorder="1"/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0" fillId="0" borderId="0" xfId="0" applyAlignment="1">
      <alignment vertical="center" wrapText="1"/>
    </xf>
    <xf numFmtId="164" fontId="0" fillId="0" borderId="0" xfId="0" applyNumberFormat="1" applyFill="1"/>
    <xf numFmtId="0" fontId="3" fillId="5" borderId="19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26" xfId="0" applyFont="1" applyFill="1" applyBorder="1" applyAlignment="1">
      <alignment horizontal="right" vertical="center" wrapText="1"/>
    </xf>
    <xf numFmtId="164" fontId="7" fillId="4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left" vertical="center" wrapText="1"/>
    </xf>
    <xf numFmtId="164" fontId="6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164" fontId="4" fillId="4" borderId="31" xfId="0" applyNumberFormat="1" applyFont="1" applyFill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2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0</xdr:rowOff>
    </xdr:from>
    <xdr:to>
      <xdr:col>6</xdr:col>
      <xdr:colOff>1057275</xdr:colOff>
      <xdr:row>4</xdr:row>
      <xdr:rowOff>232449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0"/>
          <a:ext cx="800100" cy="82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3" zoomScaleNormal="100" workbookViewId="0">
      <pane ySplit="8" topLeftCell="A11" activePane="bottomLeft" state="frozen"/>
      <selection activeCell="A3" sqref="A3"/>
      <selection pane="bottomLeft" activeCell="A21" sqref="A21"/>
    </sheetView>
  </sheetViews>
  <sheetFormatPr baseColWidth="10" defaultRowHeight="15" x14ac:dyDescent="0.25"/>
  <cols>
    <col min="1" max="1" width="14.28515625" customWidth="1"/>
    <col min="2" max="2" width="11.28515625" customWidth="1"/>
    <col min="3" max="3" width="14" customWidth="1"/>
    <col min="4" max="4" width="14.85546875" customWidth="1"/>
    <col min="5" max="5" width="11.140625" customWidth="1"/>
    <col min="6" max="6" width="14.28515625" customWidth="1"/>
    <col min="7" max="7" width="18.28515625" customWidth="1"/>
    <col min="8" max="8" width="37.28515625" style="1" customWidth="1"/>
    <col min="9" max="9" width="28" customWidth="1"/>
    <col min="11" max="13" width="14.5703125" bestFit="1" customWidth="1"/>
  </cols>
  <sheetData>
    <row r="1" spans="1:13" hidden="1" x14ac:dyDescent="0.25"/>
    <row r="2" spans="1:13" hidden="1" x14ac:dyDescent="0.25"/>
    <row r="3" spans="1:13" ht="15.75" x14ac:dyDescent="0.25">
      <c r="A3" s="40" t="s">
        <v>0</v>
      </c>
      <c r="B3" s="40"/>
      <c r="C3" s="40"/>
      <c r="D3" s="40"/>
      <c r="E3" s="40"/>
      <c r="F3" s="40"/>
      <c r="I3" s="2"/>
    </row>
    <row r="4" spans="1:13" ht="30.75" thickBot="1" x14ac:dyDescent="0.3">
      <c r="A4" s="3">
        <v>0.7</v>
      </c>
      <c r="B4" s="4" t="s">
        <v>1</v>
      </c>
      <c r="C4" s="3">
        <v>0.1</v>
      </c>
      <c r="D4" s="4" t="s">
        <v>2</v>
      </c>
      <c r="E4" s="3">
        <v>0.2</v>
      </c>
      <c r="F4" s="4" t="s">
        <v>3</v>
      </c>
      <c r="H4" s="5"/>
      <c r="I4" s="6"/>
    </row>
    <row r="5" spans="1:13" ht="19.5" customHeight="1" thickBot="1" x14ac:dyDescent="0.3">
      <c r="A5" s="52" t="s">
        <v>4</v>
      </c>
      <c r="B5" s="53"/>
      <c r="C5" s="53"/>
      <c r="D5" s="53"/>
      <c r="E5" s="53"/>
      <c r="F5" s="54"/>
      <c r="G5" s="31"/>
      <c r="H5" s="5"/>
      <c r="I5" s="6"/>
      <c r="K5" s="2"/>
      <c r="L5" s="2"/>
      <c r="M5" s="2"/>
    </row>
    <row r="6" spans="1:13" ht="15.75" customHeight="1" thickBot="1" x14ac:dyDescent="0.3">
      <c r="A6" s="28" t="s">
        <v>56</v>
      </c>
      <c r="B6" s="55" t="s">
        <v>5</v>
      </c>
      <c r="C6" s="60"/>
      <c r="D6" s="55" t="s">
        <v>6</v>
      </c>
      <c r="E6" s="56"/>
      <c r="F6" s="57"/>
      <c r="G6" s="50" t="s">
        <v>7</v>
      </c>
      <c r="H6" s="51"/>
      <c r="I6" s="33" t="s">
        <v>55</v>
      </c>
    </row>
    <row r="7" spans="1:13" ht="15" customHeight="1" x14ac:dyDescent="0.25">
      <c r="A7" s="29" t="s">
        <v>1</v>
      </c>
      <c r="B7" s="61">
        <f>SUM(D7/H7)</f>
        <v>0.80994746208361079</v>
      </c>
      <c r="C7" s="61"/>
      <c r="D7" s="58">
        <f>SUMIFS($I$11:$I$25,$B$11:$B$25,A5,$F$11:$F$25,B4)</f>
        <v>339013609.49000001</v>
      </c>
      <c r="E7" s="58">
        <f t="shared" ref="E7:F9" si="0">SUMIFS($I$11:$I$25,$B$11:$B$25,D5,$F$11:$F$25,E4)</f>
        <v>0</v>
      </c>
      <c r="F7" s="59">
        <f t="shared" si="0"/>
        <v>0</v>
      </c>
      <c r="G7" s="44" t="s">
        <v>4</v>
      </c>
      <c r="H7" s="47">
        <v>418562469</v>
      </c>
      <c r="I7" s="38">
        <f>SUBTOTAL(9,I11:I25)</f>
        <v>418562469</v>
      </c>
      <c r="K7" s="2"/>
    </row>
    <row r="8" spans="1:13" ht="15" customHeight="1" x14ac:dyDescent="0.25">
      <c r="A8" s="29" t="s">
        <v>8</v>
      </c>
      <c r="B8" s="61">
        <f>SUM(D8/H7)</f>
        <v>1.6332963933276112E-2</v>
      </c>
      <c r="C8" s="61"/>
      <c r="D8" s="58">
        <f>SUMIFS($I$11:$I$25,$B$11:$B$25,A5,$F$11:$F$25,D4)</f>
        <v>6836365.71</v>
      </c>
      <c r="E8" s="58">
        <f t="shared" si="0"/>
        <v>0</v>
      </c>
      <c r="F8" s="59">
        <f t="shared" si="0"/>
        <v>0</v>
      </c>
      <c r="G8" s="45"/>
      <c r="H8" s="48"/>
      <c r="I8" s="38"/>
    </row>
    <row r="9" spans="1:13" ht="15.75" customHeight="1" thickBot="1" x14ac:dyDescent="0.3">
      <c r="A9" s="30" t="s">
        <v>9</v>
      </c>
      <c r="B9" s="43">
        <f>SUM(D9/H7)</f>
        <v>0.17371957398311313</v>
      </c>
      <c r="C9" s="43"/>
      <c r="D9" s="58">
        <f>SUMIFS($I$11:$I$25,$B$11:$B$25,A5,$F$11:$F$25,F4)</f>
        <v>72712493.799999997</v>
      </c>
      <c r="E9" s="58">
        <f t="shared" si="0"/>
        <v>0</v>
      </c>
      <c r="F9" s="59">
        <f t="shared" si="0"/>
        <v>0</v>
      </c>
      <c r="G9" s="46"/>
      <c r="H9" s="49"/>
      <c r="I9" s="39"/>
    </row>
    <row r="10" spans="1:13" ht="30.75" thickBot="1" x14ac:dyDescent="0.3">
      <c r="A10" s="7" t="s">
        <v>10</v>
      </c>
      <c r="B10" s="8" t="s">
        <v>11</v>
      </c>
      <c r="C10" s="8" t="s">
        <v>12</v>
      </c>
      <c r="D10" s="8" t="s">
        <v>13</v>
      </c>
      <c r="E10" s="8" t="s">
        <v>14</v>
      </c>
      <c r="F10" s="8" t="s">
        <v>15</v>
      </c>
      <c r="G10" s="8" t="s">
        <v>16</v>
      </c>
      <c r="H10" s="9" t="s">
        <v>17</v>
      </c>
      <c r="I10" s="36" t="s">
        <v>43</v>
      </c>
    </row>
    <row r="11" spans="1:13" ht="60" x14ac:dyDescent="0.25">
      <c r="A11" s="10">
        <v>1</v>
      </c>
      <c r="B11" s="11" t="s">
        <v>4</v>
      </c>
      <c r="C11" s="11" t="s">
        <v>18</v>
      </c>
      <c r="D11" s="11" t="s">
        <v>18</v>
      </c>
      <c r="E11" s="11" t="s">
        <v>19</v>
      </c>
      <c r="F11" s="11" t="s">
        <v>1</v>
      </c>
      <c r="G11" s="11" t="s">
        <v>20</v>
      </c>
      <c r="H11" s="34" t="s">
        <v>40</v>
      </c>
      <c r="I11" s="12">
        <v>213000000</v>
      </c>
    </row>
    <row r="12" spans="1:13" ht="45" x14ac:dyDescent="0.25">
      <c r="A12" s="10">
        <v>2</v>
      </c>
      <c r="B12" s="15" t="s">
        <v>4</v>
      </c>
      <c r="C12" s="13" t="s">
        <v>18</v>
      </c>
      <c r="D12" s="13" t="s">
        <v>18</v>
      </c>
      <c r="E12" s="15" t="s">
        <v>21</v>
      </c>
      <c r="F12" s="15" t="s">
        <v>3</v>
      </c>
      <c r="G12" s="15" t="s">
        <v>20</v>
      </c>
      <c r="H12" s="35" t="s">
        <v>41</v>
      </c>
      <c r="I12" s="16">
        <v>72712493.799999997</v>
      </c>
    </row>
    <row r="13" spans="1:13" ht="45" x14ac:dyDescent="0.25">
      <c r="A13" s="14">
        <v>3</v>
      </c>
      <c r="B13" s="13" t="s">
        <v>4</v>
      </c>
      <c r="C13" s="13" t="s">
        <v>22</v>
      </c>
      <c r="D13" s="13" t="s">
        <v>22</v>
      </c>
      <c r="E13" s="13" t="s">
        <v>19</v>
      </c>
      <c r="F13" s="13" t="s">
        <v>1</v>
      </c>
      <c r="G13" s="13" t="s">
        <v>23</v>
      </c>
      <c r="H13" s="17" t="s">
        <v>42</v>
      </c>
      <c r="I13" s="18">
        <v>25000000</v>
      </c>
    </row>
    <row r="14" spans="1:13" ht="45" x14ac:dyDescent="0.25">
      <c r="A14" s="10">
        <v>4</v>
      </c>
      <c r="B14" s="13" t="s">
        <v>4</v>
      </c>
      <c r="C14" s="13" t="s">
        <v>22</v>
      </c>
      <c r="D14" s="13" t="s">
        <v>22</v>
      </c>
      <c r="E14" s="13" t="s">
        <v>19</v>
      </c>
      <c r="F14" s="13" t="s">
        <v>2</v>
      </c>
      <c r="G14" s="13" t="s">
        <v>24</v>
      </c>
      <c r="H14" s="13" t="s">
        <v>44</v>
      </c>
      <c r="I14" s="18">
        <v>1686365.71</v>
      </c>
    </row>
    <row r="15" spans="1:13" ht="30" x14ac:dyDescent="0.25">
      <c r="A15" s="10">
        <v>5</v>
      </c>
      <c r="B15" s="13" t="s">
        <v>4</v>
      </c>
      <c r="C15" s="13" t="s">
        <v>25</v>
      </c>
      <c r="D15" s="13" t="s">
        <v>25</v>
      </c>
      <c r="E15" s="13" t="s">
        <v>19</v>
      </c>
      <c r="F15" s="13" t="s">
        <v>1</v>
      </c>
      <c r="G15" s="13" t="s">
        <v>26</v>
      </c>
      <c r="H15" s="17" t="s">
        <v>45</v>
      </c>
      <c r="I15" s="18">
        <v>34700000</v>
      </c>
    </row>
    <row r="16" spans="1:13" ht="101.25" customHeight="1" x14ac:dyDescent="0.25">
      <c r="A16" s="14">
        <v>6</v>
      </c>
      <c r="B16" s="13" t="s">
        <v>4</v>
      </c>
      <c r="C16" s="13" t="s">
        <v>25</v>
      </c>
      <c r="D16" s="13" t="s">
        <v>25</v>
      </c>
      <c r="E16" s="13" t="s">
        <v>19</v>
      </c>
      <c r="F16" s="13" t="s">
        <v>1</v>
      </c>
      <c r="G16" s="13" t="s">
        <v>27</v>
      </c>
      <c r="H16" s="13" t="s">
        <v>46</v>
      </c>
      <c r="I16" s="18">
        <v>29316217.760000002</v>
      </c>
    </row>
    <row r="17" spans="1:9" ht="45" x14ac:dyDescent="0.25">
      <c r="A17" s="10">
        <v>7</v>
      </c>
      <c r="B17" s="13" t="s">
        <v>4</v>
      </c>
      <c r="C17" s="13" t="s">
        <v>25</v>
      </c>
      <c r="D17" s="13" t="s">
        <v>25</v>
      </c>
      <c r="E17" s="13" t="s">
        <v>19</v>
      </c>
      <c r="F17" s="13" t="s">
        <v>2</v>
      </c>
      <c r="G17" s="13" t="s">
        <v>28</v>
      </c>
      <c r="H17" s="13" t="s">
        <v>47</v>
      </c>
      <c r="I17" s="18">
        <v>600000</v>
      </c>
    </row>
    <row r="18" spans="1:9" ht="30" x14ac:dyDescent="0.25">
      <c r="A18" s="10">
        <v>8</v>
      </c>
      <c r="B18" s="13" t="s">
        <v>4</v>
      </c>
      <c r="C18" s="13" t="s">
        <v>25</v>
      </c>
      <c r="D18" s="13" t="s">
        <v>25</v>
      </c>
      <c r="E18" s="13" t="s">
        <v>19</v>
      </c>
      <c r="F18" s="13" t="s">
        <v>2</v>
      </c>
      <c r="G18" s="13" t="s">
        <v>29</v>
      </c>
      <c r="H18" s="13" t="s">
        <v>48</v>
      </c>
      <c r="I18" s="18">
        <v>450000</v>
      </c>
    </row>
    <row r="19" spans="1:9" ht="30" x14ac:dyDescent="0.25">
      <c r="A19" s="14">
        <v>9</v>
      </c>
      <c r="B19" s="13" t="s">
        <v>4</v>
      </c>
      <c r="C19" s="13" t="s">
        <v>30</v>
      </c>
      <c r="D19" s="13" t="s">
        <v>30</v>
      </c>
      <c r="E19" s="13" t="s">
        <v>19</v>
      </c>
      <c r="F19" s="13" t="s">
        <v>1</v>
      </c>
      <c r="G19" s="13" t="s">
        <v>31</v>
      </c>
      <c r="H19" s="13" t="s">
        <v>49</v>
      </c>
      <c r="I19" s="18">
        <v>24997391.73</v>
      </c>
    </row>
    <row r="20" spans="1:9" ht="30" x14ac:dyDescent="0.25">
      <c r="A20" s="10">
        <v>10</v>
      </c>
      <c r="B20" s="13" t="s">
        <v>4</v>
      </c>
      <c r="C20" s="13" t="s">
        <v>30</v>
      </c>
      <c r="D20" s="13" t="s">
        <v>30</v>
      </c>
      <c r="E20" s="13" t="s">
        <v>19</v>
      </c>
      <c r="F20" s="13" t="s">
        <v>1</v>
      </c>
      <c r="G20" s="13" t="s">
        <v>39</v>
      </c>
      <c r="H20" s="13" t="s">
        <v>50</v>
      </c>
      <c r="I20" s="18">
        <v>12000000</v>
      </c>
    </row>
    <row r="21" spans="1:9" ht="75" x14ac:dyDescent="0.25">
      <c r="A21" s="10">
        <v>11</v>
      </c>
      <c r="B21" s="13" t="s">
        <v>4</v>
      </c>
      <c r="C21" s="13" t="s">
        <v>32</v>
      </c>
      <c r="D21" s="13" t="s">
        <v>54</v>
      </c>
      <c r="E21" s="13" t="s">
        <v>33</v>
      </c>
      <c r="F21" s="13" t="s">
        <v>2</v>
      </c>
      <c r="G21" s="13" t="s">
        <v>38</v>
      </c>
      <c r="H21" s="13" t="s">
        <v>51</v>
      </c>
      <c r="I21" s="18">
        <v>1600000</v>
      </c>
    </row>
    <row r="22" spans="1:9" ht="60" x14ac:dyDescent="0.25">
      <c r="A22" s="14">
        <v>12</v>
      </c>
      <c r="B22" s="13" t="s">
        <v>4</v>
      </c>
      <c r="C22" s="13" t="s">
        <v>30</v>
      </c>
      <c r="D22" s="13" t="s">
        <v>54</v>
      </c>
      <c r="E22" s="13" t="s">
        <v>33</v>
      </c>
      <c r="F22" s="13" t="s">
        <v>2</v>
      </c>
      <c r="G22" s="13" t="s">
        <v>34</v>
      </c>
      <c r="H22" s="13" t="s">
        <v>52</v>
      </c>
      <c r="I22" s="18">
        <v>1000000</v>
      </c>
    </row>
    <row r="23" spans="1:9" ht="75" x14ac:dyDescent="0.25">
      <c r="A23" s="10">
        <v>13</v>
      </c>
      <c r="B23" s="13" t="s">
        <v>4</v>
      </c>
      <c r="C23" s="13" t="s">
        <v>36</v>
      </c>
      <c r="D23" s="13" t="s">
        <v>54</v>
      </c>
      <c r="E23" s="13" t="s">
        <v>33</v>
      </c>
      <c r="F23" s="13" t="s">
        <v>2</v>
      </c>
      <c r="G23" s="13" t="s">
        <v>37</v>
      </c>
      <c r="H23" s="13" t="s">
        <v>53</v>
      </c>
      <c r="I23" s="18">
        <v>1500000</v>
      </c>
    </row>
    <row r="24" spans="1:9" x14ac:dyDescent="0.25">
      <c r="A24" s="10">
        <v>14</v>
      </c>
      <c r="B24" s="19"/>
      <c r="C24" s="19"/>
      <c r="D24" s="19"/>
      <c r="E24" s="19"/>
      <c r="F24" s="19"/>
      <c r="G24" s="19"/>
      <c r="H24" s="13"/>
      <c r="I24" s="19"/>
    </row>
    <row r="25" spans="1:9" x14ac:dyDescent="0.25">
      <c r="A25" s="14">
        <v>15</v>
      </c>
      <c r="B25" s="19"/>
      <c r="C25" s="19"/>
      <c r="D25" s="19"/>
      <c r="E25" s="19"/>
      <c r="F25" s="19"/>
      <c r="G25" s="19"/>
      <c r="H25" s="13"/>
      <c r="I25" s="19"/>
    </row>
    <row r="26" spans="1:9" ht="15.75" x14ac:dyDescent="0.25">
      <c r="A26" s="20"/>
      <c r="B26" s="21"/>
      <c r="C26" s="21"/>
      <c r="D26" s="21"/>
      <c r="E26" s="21"/>
      <c r="F26" s="21"/>
      <c r="G26" s="21"/>
      <c r="H26" s="22">
        <f>COUNTA(H11:H25)</f>
        <v>13</v>
      </c>
      <c r="I26" s="23">
        <f>SUM(I11:I25)</f>
        <v>418562469</v>
      </c>
    </row>
    <row r="27" spans="1:9" ht="15.75" thickBot="1" x14ac:dyDescent="0.3"/>
    <row r="28" spans="1:9" ht="15.75" thickBot="1" x14ac:dyDescent="0.3">
      <c r="F28" s="41" t="s">
        <v>35</v>
      </c>
      <c r="G28" s="42"/>
      <c r="H28" s="24">
        <f>SUBTOTAL(3,H11:H25)</f>
        <v>13</v>
      </c>
      <c r="I28" s="32">
        <f>SUBTOTAL(9,I11:I25)</f>
        <v>418562469</v>
      </c>
    </row>
    <row r="29" spans="1:9" x14ac:dyDescent="0.25">
      <c r="C29" s="2"/>
    </row>
    <row r="30" spans="1:9" ht="22.5" customHeight="1" x14ac:dyDescent="0.25">
      <c r="B30" s="37" t="s">
        <v>57</v>
      </c>
      <c r="C30" s="37"/>
      <c r="D30" s="37"/>
      <c r="E30" s="37"/>
      <c r="F30" s="37"/>
      <c r="G30" s="37"/>
      <c r="H30" s="37"/>
      <c r="I30" s="37"/>
    </row>
    <row r="31" spans="1:9" x14ac:dyDescent="0.25">
      <c r="B31" s="37"/>
      <c r="C31" s="37"/>
      <c r="D31" s="37"/>
      <c r="E31" s="37"/>
      <c r="F31" s="37"/>
      <c r="G31" s="37"/>
      <c r="H31" s="37"/>
      <c r="I31" s="37"/>
    </row>
    <row r="32" spans="1:9" x14ac:dyDescent="0.25">
      <c r="B32" s="37"/>
      <c r="C32" s="37"/>
      <c r="D32" s="37"/>
      <c r="E32" s="37"/>
      <c r="F32" s="37"/>
      <c r="G32" s="37"/>
      <c r="H32" s="37"/>
      <c r="I32" s="37"/>
    </row>
    <row r="33" spans="2:9" x14ac:dyDescent="0.25">
      <c r="F33" s="5"/>
      <c r="G33" s="6"/>
      <c r="H33" s="6"/>
      <c r="I33" s="2"/>
    </row>
    <row r="34" spans="2:9" x14ac:dyDescent="0.25">
      <c r="B34" s="2"/>
      <c r="C34" s="2"/>
      <c r="F34" s="5"/>
      <c r="G34" s="6"/>
      <c r="H34"/>
      <c r="I34" s="2"/>
    </row>
    <row r="35" spans="2:9" x14ac:dyDescent="0.25">
      <c r="B35" s="2"/>
      <c r="F35" s="26"/>
      <c r="G35" s="27"/>
    </row>
    <row r="36" spans="2:9" x14ac:dyDescent="0.25">
      <c r="B36" s="2"/>
      <c r="F36" s="26"/>
      <c r="G36" s="27"/>
      <c r="I36" s="2"/>
    </row>
    <row r="37" spans="2:9" x14ac:dyDescent="0.25">
      <c r="F37" s="26"/>
      <c r="G37" s="27"/>
    </row>
    <row r="38" spans="2:9" x14ac:dyDescent="0.25">
      <c r="F38" s="26"/>
      <c r="G38" s="27"/>
    </row>
    <row r="39" spans="2:9" x14ac:dyDescent="0.25">
      <c r="F39" s="26"/>
      <c r="G39" s="27"/>
    </row>
    <row r="40" spans="2:9" x14ac:dyDescent="0.25">
      <c r="F40" s="26"/>
      <c r="G40" s="27"/>
    </row>
    <row r="41" spans="2:9" x14ac:dyDescent="0.25">
      <c r="G41" s="2"/>
    </row>
    <row r="42" spans="2:9" x14ac:dyDescent="0.25">
      <c r="G42" s="25"/>
    </row>
    <row r="44" spans="2:9" x14ac:dyDescent="0.25">
      <c r="F44" s="26"/>
      <c r="G44" s="27"/>
    </row>
    <row r="45" spans="2:9" x14ac:dyDescent="0.25">
      <c r="F45" s="26"/>
      <c r="G45" s="27"/>
    </row>
    <row r="46" spans="2:9" x14ac:dyDescent="0.25">
      <c r="F46" s="26"/>
      <c r="G46" s="27"/>
    </row>
    <row r="47" spans="2:9" x14ac:dyDescent="0.25">
      <c r="F47" s="26"/>
      <c r="G47" s="27"/>
    </row>
    <row r="49" spans="7:8" x14ac:dyDescent="0.25">
      <c r="G49" s="25"/>
      <c r="H49"/>
    </row>
  </sheetData>
  <autoFilter ref="A10:I26"/>
  <mergeCells count="16">
    <mergeCell ref="B30:I32"/>
    <mergeCell ref="I7:I9"/>
    <mergeCell ref="A3:F3"/>
    <mergeCell ref="F28:G28"/>
    <mergeCell ref="B9:C9"/>
    <mergeCell ref="G7:G9"/>
    <mergeCell ref="H7:H9"/>
    <mergeCell ref="G6:H6"/>
    <mergeCell ref="A5:F5"/>
    <mergeCell ref="D6:F6"/>
    <mergeCell ref="D7:F7"/>
    <mergeCell ref="D8:F8"/>
    <mergeCell ref="D9:F9"/>
    <mergeCell ref="B6:C6"/>
    <mergeCell ref="B7:C7"/>
    <mergeCell ref="B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ZMLEON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Ruelas De Anda</dc:creator>
  <cp:lastModifiedBy>Juan Antonio Ruelas De Anda</cp:lastModifiedBy>
  <dcterms:created xsi:type="dcterms:W3CDTF">2016-04-01T20:09:50Z</dcterms:created>
  <dcterms:modified xsi:type="dcterms:W3CDTF">2016-11-08T20:05:09Z</dcterms:modified>
</cp:coreProperties>
</file>