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4880" windowHeight="7485"/>
  </bookViews>
  <sheets>
    <sheet name="ZMLPP" sheetId="4" r:id="rId1"/>
  </sheets>
  <calcPr calcId="145621"/>
</workbook>
</file>

<file path=xl/calcChain.xml><?xml version="1.0" encoding="utf-8"?>
<calcChain xmlns="http://schemas.openxmlformats.org/spreadsheetml/2006/main">
  <c r="K16" i="4" l="1"/>
  <c r="K9" i="4" l="1"/>
  <c r="H9" i="4"/>
  <c r="I18" i="4" l="1"/>
  <c r="H18" i="4"/>
  <c r="I16" i="4"/>
  <c r="H16" i="4"/>
  <c r="J12" i="4"/>
  <c r="K12" i="4" s="1"/>
  <c r="J11" i="4"/>
  <c r="K11" i="4" s="1"/>
  <c r="D9" i="4"/>
  <c r="B9" i="4" s="1"/>
  <c r="D8" i="4"/>
  <c r="B8" i="4" s="1"/>
  <c r="I7" i="4"/>
  <c r="D7" i="4"/>
  <c r="B7" i="4" s="1"/>
</calcChain>
</file>

<file path=xl/sharedStrings.xml><?xml version="1.0" encoding="utf-8"?>
<sst xmlns="http://schemas.openxmlformats.org/spreadsheetml/2006/main" count="43" uniqueCount="36">
  <si>
    <t>% POR TIPO DE APOYO ROP 2016</t>
  </si>
  <si>
    <t>OBRA</t>
  </si>
  <si>
    <t>ESTUDIOS Y PROYECTOS</t>
  </si>
  <si>
    <t>AFECTACIONES</t>
  </si>
  <si>
    <t>%</t>
  </si>
  <si>
    <t>INVERSION</t>
  </si>
  <si>
    <t>ASIGNACION 2016/ZM</t>
  </si>
  <si>
    <t>ESTUDIOS</t>
  </si>
  <si>
    <t>AFECT</t>
  </si>
  <si>
    <t>NO.</t>
  </si>
  <si>
    <t>ZM</t>
  </si>
  <si>
    <t>EJECUTOR</t>
  </si>
  <si>
    <t>TIPO DE PROPUESTA</t>
  </si>
  <si>
    <t>PROYECTO PLURIANUAL</t>
  </si>
  <si>
    <t>DESCRIPCION DEL PROYECTO</t>
  </si>
  <si>
    <t>INVERSION PRIORIZADA</t>
  </si>
  <si>
    <t>MPIO</t>
  </si>
  <si>
    <t>CENTRO INTEGRAL DE MANEJO DE RESIDUOS SOLIDOS URBANOS</t>
  </si>
  <si>
    <t>SUBTOTALES</t>
  </si>
  <si>
    <t>INVERSION PRIORIZADA 1</t>
  </si>
  <si>
    <t>TIPO PROY</t>
  </si>
  <si>
    <t xml:space="preserve">ESTATUS DE LA GESTION Y CONTRATACION </t>
  </si>
  <si>
    <t>La gestión ante SHCP de estos recursos comenzo el 4 de mayo del presente año con la aprobacion en Comité Técnico de esta cartera de proyectos a la fecha se ha venido trabajando en la solventación de observaciones derivadas de las revisiones que hace SHCP a cada uno de los expedientes que se integran por cada proyecto, en las ultimas semanas se tuvo una mesa de trabajo en México D.F. entre los equipos técnicos de la UPCP de SHCP y el Gobierno del Estado de Guanajuato SFIA, SOP y SEDESHU, los resultados de esta mesa de trabajo fueron favorables y las observaciones de estas mesas de trabajo se han estado solventando el mensaje de la SHCP es que en la semanas del 15 al 26 de agosto del presente año se estaran radicando al Estado los recursos para esta zona metropolitana, ninguno de estos proyectos esta en proceso de contratación ya que esta comenzaria en cuanto el recurso se radique al estado y se cuente con la suficiencia presupuestal para iniciar los procesos de licitación y contratación.</t>
  </si>
  <si>
    <t>INVERSION S/N 1 AL MILLAR</t>
  </si>
  <si>
    <t>1 AL MILLAR</t>
  </si>
  <si>
    <t>FIMLPP/16</t>
  </si>
  <si>
    <t>ESTADO</t>
  </si>
  <si>
    <t>MUNICIPIO</t>
  </si>
  <si>
    <t>GUANAJUATO</t>
  </si>
  <si>
    <t>MICHOACAN</t>
  </si>
  <si>
    <t>PENJAMO</t>
  </si>
  <si>
    <t>LA PIEDAD</t>
  </si>
  <si>
    <t>Rehabilitacion de la avenida Padre Hidalgo, Primera Etapa</t>
  </si>
  <si>
    <t>PADRE HIDALGO</t>
  </si>
  <si>
    <t>Pavimentacion en Concreto Hidraulico de Av. Eduardo Villaseñor Peña entre Calle 21 de Marzo a la Av. Casto Saldaña</t>
  </si>
  <si>
    <t>23.06.2016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</si>
</sst>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000%"/>
    <numFmt numFmtId="166" formatCode="&quot;$&quot;#,##0.0000"/>
  </numFmts>
  <fonts count="9" x14ac:knownFonts="1">
    <font>
      <sz val="11"/>
      <color theme="1"/>
      <name val="Calibri"/>
      <family val="2"/>
      <scheme val="minor"/>
    </font>
    <font>
      <b/>
      <sz val="11"/>
      <color theme="1"/>
      <name val="Calibri"/>
      <family val="2"/>
      <scheme val="minor"/>
    </font>
    <font>
      <b/>
      <i/>
      <sz val="12"/>
      <color theme="0"/>
      <name val="Calibri"/>
      <family val="2"/>
      <scheme val="minor"/>
    </font>
    <font>
      <b/>
      <i/>
      <sz val="11"/>
      <color theme="1"/>
      <name val="Calibri"/>
      <family val="2"/>
      <scheme val="minor"/>
    </font>
    <font>
      <b/>
      <i/>
      <sz val="12"/>
      <color theme="1"/>
      <name val="Calibri"/>
      <family val="2"/>
      <scheme val="minor"/>
    </font>
    <font>
      <b/>
      <i/>
      <sz val="11"/>
      <color theme="0"/>
      <name val="Calibri"/>
      <family val="2"/>
      <scheme val="minor"/>
    </font>
    <font>
      <i/>
      <sz val="12"/>
      <color theme="1"/>
      <name val="Calibri"/>
      <family val="2"/>
      <scheme val="minor"/>
    </font>
    <font>
      <b/>
      <i/>
      <sz val="11"/>
      <name val="Calibri"/>
      <family val="2"/>
      <scheme val="minor"/>
    </font>
    <font>
      <sz val="10"/>
      <color theme="1"/>
      <name val="Calibri"/>
      <family val="2"/>
      <scheme val="minor"/>
    </font>
  </fonts>
  <fills count="9">
    <fill>
      <patternFill patternType="none"/>
    </fill>
    <fill>
      <patternFill patternType="gray125"/>
    </fill>
    <fill>
      <patternFill patternType="solid">
        <fgColor rgb="FF0000CC"/>
        <bgColor indexed="64"/>
      </patternFill>
    </fill>
    <fill>
      <patternFill patternType="solid">
        <fgColor theme="0" tint="-0.249977111117893"/>
        <bgColor indexed="64"/>
      </patternFill>
    </fill>
    <fill>
      <patternFill patternType="solid">
        <fgColor rgb="FFFFC000"/>
        <bgColor indexed="64"/>
      </patternFill>
    </fill>
    <fill>
      <patternFill patternType="solid">
        <fgColor theme="6" tint="0.39997558519241921"/>
        <bgColor indexed="64"/>
      </patternFill>
    </fill>
    <fill>
      <patternFill patternType="solid">
        <fgColor theme="1"/>
        <bgColor indexed="64"/>
      </patternFill>
    </fill>
    <fill>
      <patternFill patternType="solid">
        <fgColor rgb="FF00B0F0"/>
        <bgColor indexed="64"/>
      </patternFill>
    </fill>
    <fill>
      <patternFill patternType="solid">
        <fgColor theme="8" tint="0.59999389629810485"/>
        <bgColor indexed="64"/>
      </patternFill>
    </fill>
  </fills>
  <borders count="44">
    <border>
      <left/>
      <right/>
      <top/>
      <bottom/>
      <diagonal/>
    </border>
    <border>
      <left/>
      <right/>
      <top/>
      <bottom style="hair">
        <color auto="1"/>
      </bottom>
      <diagonal/>
    </border>
    <border>
      <left style="hair">
        <color auto="1"/>
      </left>
      <right style="hair">
        <color auto="1"/>
      </right>
      <top style="hair">
        <color auto="1"/>
      </top>
      <bottom style="medium">
        <color auto="1"/>
      </bottom>
      <diagonal/>
    </border>
    <border>
      <left style="hair">
        <color auto="1"/>
      </left>
      <right style="hair">
        <color auto="1"/>
      </right>
      <top style="hair">
        <color auto="1"/>
      </top>
      <bottom style="hair">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indexed="64"/>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medium">
        <color indexed="64"/>
      </left>
      <right style="hair">
        <color auto="1"/>
      </right>
      <top style="hair">
        <color auto="1"/>
      </top>
      <bottom style="medium">
        <color indexed="64"/>
      </bottom>
      <diagonal/>
    </border>
    <border>
      <left/>
      <right style="hair">
        <color auto="1"/>
      </right>
      <top style="hair">
        <color auto="1"/>
      </top>
      <bottom style="medium">
        <color auto="1"/>
      </bottom>
      <diagonal/>
    </border>
    <border>
      <left/>
      <right/>
      <top/>
      <bottom style="medium">
        <color auto="1"/>
      </bottom>
      <diagonal/>
    </border>
    <border>
      <left style="hair">
        <color auto="1"/>
      </left>
      <right/>
      <top style="hair">
        <color auto="1"/>
      </top>
      <bottom style="medium">
        <color auto="1"/>
      </bottom>
      <diagonal/>
    </border>
    <border>
      <left style="hair">
        <color auto="1"/>
      </left>
      <right style="hair">
        <color auto="1"/>
      </right>
      <top style="medium">
        <color auto="1"/>
      </top>
      <bottom style="medium">
        <color auto="1"/>
      </bottom>
      <diagonal/>
    </border>
    <border>
      <left/>
      <right/>
      <top style="medium">
        <color indexed="64"/>
      </top>
      <bottom style="medium">
        <color auto="1"/>
      </bottom>
      <diagonal/>
    </border>
    <border>
      <left style="hair">
        <color auto="1"/>
      </left>
      <right style="hair">
        <color auto="1"/>
      </right>
      <top style="medium">
        <color auto="1"/>
      </top>
      <bottom style="hair">
        <color auto="1"/>
      </bottom>
      <diagonal/>
    </border>
    <border>
      <left style="hair">
        <color auto="1"/>
      </left>
      <right style="medium">
        <color theme="0"/>
      </right>
      <top style="hair">
        <color auto="1"/>
      </top>
      <bottom style="hair">
        <color auto="1"/>
      </bottom>
      <diagonal/>
    </border>
    <border>
      <left style="medium">
        <color theme="0"/>
      </left>
      <right style="medium">
        <color theme="0"/>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auto="1"/>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style="hair">
        <color auto="1"/>
      </right>
      <top style="medium">
        <color indexed="64"/>
      </top>
      <bottom style="hair">
        <color auto="1"/>
      </bottom>
      <diagonal/>
    </border>
    <border>
      <left style="medium">
        <color indexed="64"/>
      </left>
      <right style="hair">
        <color auto="1"/>
      </right>
      <top style="medium">
        <color indexed="64"/>
      </top>
      <bottom/>
      <diagonal/>
    </border>
    <border>
      <left style="medium">
        <color indexed="64"/>
      </left>
      <right style="hair">
        <color auto="1"/>
      </right>
      <top/>
      <bottom/>
      <diagonal/>
    </border>
    <border>
      <left style="medium">
        <color indexed="64"/>
      </left>
      <right style="hair">
        <color auto="1"/>
      </right>
      <top/>
      <bottom style="medium">
        <color auto="1"/>
      </bottom>
      <diagonal/>
    </border>
    <border>
      <left style="medium">
        <color indexed="64"/>
      </left>
      <right/>
      <top/>
      <bottom style="medium">
        <color indexed="64"/>
      </bottom>
      <diagonal/>
    </border>
    <border>
      <left style="hair">
        <color auto="1"/>
      </left>
      <right style="medium">
        <color auto="1"/>
      </right>
      <top/>
      <bottom style="medium">
        <color auto="1"/>
      </bottom>
      <diagonal/>
    </border>
    <border>
      <left/>
      <right style="hair">
        <color auto="1"/>
      </right>
      <top style="hair">
        <color auto="1"/>
      </top>
      <bottom/>
      <diagonal/>
    </border>
    <border>
      <left/>
      <right style="hair">
        <color auto="1"/>
      </right>
      <top/>
      <bottom/>
      <diagonal/>
    </border>
    <border>
      <left/>
      <right style="hair">
        <color auto="1"/>
      </right>
      <top/>
      <bottom style="medium">
        <color auto="1"/>
      </bottom>
      <diagonal/>
    </border>
    <border>
      <left style="hair">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style="medium">
        <color indexed="64"/>
      </top>
      <bottom/>
      <diagonal/>
    </border>
    <border>
      <left style="hair">
        <color auto="1"/>
      </left>
      <right style="hair">
        <color auto="1"/>
      </right>
      <top/>
      <bottom/>
      <diagonal/>
    </border>
    <border>
      <left style="hair">
        <color auto="1"/>
      </left>
      <right style="medium">
        <color auto="1"/>
      </right>
      <top/>
      <bottom style="hair">
        <color auto="1"/>
      </bottom>
      <diagonal/>
    </border>
  </borders>
  <cellStyleXfs count="1">
    <xf numFmtId="0" fontId="0" fillId="0" borderId="0"/>
  </cellStyleXfs>
  <cellXfs count="77">
    <xf numFmtId="0" fontId="0" fillId="0" borderId="0" xfId="0"/>
    <xf numFmtId="0" fontId="0" fillId="0" borderId="0" xfId="0" applyAlignment="1">
      <alignment horizontal="center" vertical="center" wrapText="1"/>
    </xf>
    <xf numFmtId="164" fontId="0" fillId="0" borderId="0" xfId="0" applyNumberFormat="1"/>
    <xf numFmtId="10" fontId="3" fillId="0" borderId="2" xfId="0" applyNumberFormat="1" applyFont="1" applyBorder="1" applyAlignment="1">
      <alignment vertical="center"/>
    </xf>
    <xf numFmtId="0" fontId="3" fillId="0" borderId="2" xfId="0" applyFont="1" applyBorder="1" applyAlignment="1">
      <alignment horizontal="left" vertical="center" wrapText="1"/>
    </xf>
    <xf numFmtId="164" fontId="0" fillId="0" borderId="0" xfId="0" applyNumberFormat="1" applyAlignment="1">
      <alignment horizontal="center" vertical="center" wrapText="1"/>
    </xf>
    <xf numFmtId="164" fontId="0" fillId="0" borderId="0" xfId="0" applyNumberFormat="1" applyAlignment="1">
      <alignment vertical="center"/>
    </xf>
    <xf numFmtId="0" fontId="1" fillId="3" borderId="6" xfId="0" applyFont="1" applyFill="1" applyBorder="1" applyAlignment="1">
      <alignment horizontal="center" vertical="center"/>
    </xf>
    <xf numFmtId="0" fontId="1" fillId="3" borderId="15"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0" fillId="0" borderId="9" xfId="0" applyBorder="1" applyAlignment="1">
      <alignment horizontal="center" vertical="center"/>
    </xf>
    <xf numFmtId="164" fontId="0" fillId="8" borderId="17" xfId="0" applyNumberFormat="1" applyFill="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164" fontId="0" fillId="8" borderId="3" xfId="0" applyNumberFormat="1" applyFill="1" applyBorder="1" applyAlignment="1">
      <alignment horizontal="center" vertical="center" wrapText="1"/>
    </xf>
    <xf numFmtId="0" fontId="0" fillId="0" borderId="3" xfId="0" applyBorder="1"/>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2" fontId="5" fillId="2" borderId="19" xfId="0" applyNumberFormat="1" applyFont="1" applyFill="1" applyBorder="1" applyAlignment="1">
      <alignment horizontal="center" vertical="center" wrapText="1"/>
    </xf>
    <xf numFmtId="164" fontId="2" fillId="2" borderId="19" xfId="0" applyNumberFormat="1" applyFont="1" applyFill="1" applyBorder="1" applyAlignment="1">
      <alignment horizontal="center" vertical="center"/>
    </xf>
    <xf numFmtId="2" fontId="7" fillId="4" borderId="6" xfId="0" applyNumberFormat="1" applyFont="1" applyFill="1" applyBorder="1" applyAlignment="1">
      <alignment horizontal="center" vertical="center" wrapText="1"/>
    </xf>
    <xf numFmtId="165" fontId="0" fillId="0" borderId="0" xfId="0" applyNumberFormat="1"/>
    <xf numFmtId="166" fontId="0" fillId="0" borderId="0" xfId="0" applyNumberFormat="1"/>
    <xf numFmtId="164" fontId="1" fillId="0" borderId="0" xfId="0" applyNumberFormat="1" applyFont="1"/>
    <xf numFmtId="0" fontId="0" fillId="0" borderId="0" xfId="0" applyAlignment="1">
      <alignment vertical="center" wrapText="1"/>
    </xf>
    <xf numFmtId="164" fontId="0" fillId="0" borderId="0" xfId="0" applyNumberFormat="1" applyFill="1"/>
    <xf numFmtId="0" fontId="3" fillId="5" borderId="31" xfId="0" applyFont="1" applyFill="1" applyBorder="1" applyAlignment="1">
      <alignment horizontal="center" vertical="center"/>
    </xf>
    <xf numFmtId="0" fontId="0" fillId="0" borderId="8" xfId="0" applyBorder="1"/>
    <xf numFmtId="0" fontId="0" fillId="0" borderId="11" xfId="0" applyBorder="1"/>
    <xf numFmtId="0" fontId="4" fillId="0" borderId="34" xfId="0" applyFont="1" applyFill="1" applyBorder="1" applyAlignment="1">
      <alignment horizontal="right" vertical="center" wrapText="1"/>
    </xf>
    <xf numFmtId="164" fontId="4" fillId="0" borderId="13" xfId="0" applyNumberFormat="1" applyFont="1" applyFill="1" applyBorder="1" applyAlignment="1">
      <alignment horizontal="right" vertical="center"/>
    </xf>
    <xf numFmtId="0" fontId="0" fillId="0" borderId="8" xfId="0" applyBorder="1" applyAlignment="1">
      <alignment horizontal="center"/>
    </xf>
    <xf numFmtId="164" fontId="1" fillId="0" borderId="0" xfId="0" applyNumberFormat="1" applyFont="1" applyFill="1"/>
    <xf numFmtId="0" fontId="0" fillId="0" borderId="0" xfId="0" applyFill="1"/>
    <xf numFmtId="164" fontId="7" fillId="4" borderId="7" xfId="0" applyNumberFormat="1" applyFont="1" applyFill="1" applyBorder="1" applyAlignment="1">
      <alignment horizontal="center" vertical="center"/>
    </xf>
    <xf numFmtId="2" fontId="7" fillId="0" borderId="0" xfId="0" applyNumberFormat="1"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7" borderId="5" xfId="0" applyFont="1" applyFill="1" applyBorder="1" applyAlignment="1">
      <alignment horizontal="center" vertical="center" wrapText="1"/>
    </xf>
    <xf numFmtId="164" fontId="7" fillId="4" borderId="0" xfId="0" applyNumberFormat="1" applyFont="1" applyFill="1" applyBorder="1" applyAlignment="1">
      <alignment horizontal="center" vertical="center"/>
    </xf>
    <xf numFmtId="0" fontId="0" fillId="0" borderId="0" xfId="0" applyBorder="1" applyAlignment="1">
      <alignment horizontal="center"/>
    </xf>
    <xf numFmtId="164" fontId="6" fillId="0" borderId="0" xfId="0" applyNumberFormat="1" applyFont="1" applyBorder="1" applyAlignment="1">
      <alignment horizontal="center" vertical="center" wrapText="1"/>
    </xf>
    <xf numFmtId="4" fontId="4" fillId="4" borderId="35" xfId="0" applyNumberFormat="1" applyFont="1" applyFill="1" applyBorder="1" applyAlignment="1">
      <alignment horizontal="center" vertical="center"/>
    </xf>
    <xf numFmtId="164" fontId="4" fillId="4" borderId="40" xfId="0" applyNumberFormat="1" applyFont="1" applyFill="1" applyBorder="1" applyAlignment="1">
      <alignment horizontal="center" vertical="center" wrapText="1"/>
    </xf>
    <xf numFmtId="0" fontId="2" fillId="2" borderId="1" xfId="0" applyFont="1" applyFill="1" applyBorder="1" applyAlignment="1">
      <alignment horizont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6" borderId="31" xfId="0" applyFont="1" applyFill="1" applyBorder="1" applyAlignment="1">
      <alignment horizontal="center" vertical="center"/>
    </xf>
    <xf numFmtId="0" fontId="5" fillId="6" borderId="32" xfId="0" applyFont="1" applyFill="1" applyBorder="1" applyAlignment="1">
      <alignment horizontal="center" vertical="center"/>
    </xf>
    <xf numFmtId="0" fontId="5" fillId="6" borderId="33"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5" xfId="0" applyFont="1" applyFill="1" applyBorder="1" applyAlignment="1">
      <alignment horizontal="center" vertical="center" wrapText="1"/>
    </xf>
    <xf numFmtId="164" fontId="4" fillId="4" borderId="39" xfId="0" applyNumberFormat="1" applyFont="1" applyFill="1" applyBorder="1" applyAlignment="1">
      <alignment horizontal="center" vertical="center"/>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9" xfId="0" applyFont="1" applyBorder="1" applyAlignment="1">
      <alignment horizontal="center" vertical="center" wrapText="1"/>
    </xf>
    <xf numFmtId="164" fontId="6" fillId="0" borderId="36" xfId="0" applyNumberFormat="1" applyFont="1" applyBorder="1" applyAlignment="1">
      <alignment horizontal="center" vertical="center" wrapText="1"/>
    </xf>
    <xf numFmtId="164" fontId="6" fillId="0" borderId="37" xfId="0" applyNumberFormat="1" applyFont="1" applyBorder="1" applyAlignment="1">
      <alignment horizontal="center" vertical="center" wrapText="1"/>
    </xf>
    <xf numFmtId="164" fontId="6" fillId="0" borderId="38" xfId="0" applyNumberFormat="1" applyFont="1" applyBorder="1" applyAlignment="1">
      <alignment horizontal="center" vertical="center" wrapText="1"/>
    </xf>
    <xf numFmtId="165" fontId="0" fillId="0" borderId="26" xfId="0" applyNumberFormat="1" applyBorder="1" applyAlignment="1">
      <alignment horizontal="center"/>
    </xf>
    <xf numFmtId="165" fontId="0" fillId="0" borderId="10" xfId="0" applyNumberFormat="1" applyBorder="1" applyAlignment="1">
      <alignment horizontal="center"/>
    </xf>
    <xf numFmtId="165" fontId="0" fillId="0" borderId="28" xfId="0" applyNumberFormat="1" applyBorder="1" applyAlignment="1">
      <alignment horizontal="center"/>
    </xf>
    <xf numFmtId="165" fontId="0" fillId="0" borderId="12" xfId="0" applyNumberFormat="1" applyBorder="1" applyAlignment="1">
      <alignment horizontal="center"/>
    </xf>
    <xf numFmtId="0" fontId="1" fillId="5" borderId="22"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5" borderId="24" xfId="0" applyFont="1" applyFill="1" applyBorder="1" applyAlignment="1">
      <alignment horizontal="center" vertical="center" wrapText="1"/>
    </xf>
    <xf numFmtId="164" fontId="0" fillId="0" borderId="25" xfId="0" applyNumberFormat="1" applyBorder="1" applyAlignment="1">
      <alignment horizontal="center" vertical="center" wrapText="1"/>
    </xf>
    <xf numFmtId="164" fontId="0" fillId="0" borderId="26" xfId="0" applyNumberFormat="1" applyBorder="1" applyAlignment="1">
      <alignment horizontal="center" vertical="center" wrapText="1"/>
    </xf>
    <xf numFmtId="164" fontId="0" fillId="0" borderId="27"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28" xfId="0" applyNumberFormat="1" applyBorder="1" applyAlignment="1">
      <alignment horizontal="center" vertical="center" wrapText="1"/>
    </xf>
    <xf numFmtId="164" fontId="0" fillId="0" borderId="29" xfId="0" applyNumberFormat="1" applyBorder="1" applyAlignment="1">
      <alignment horizontal="center" vertical="center" wrapText="1"/>
    </xf>
    <xf numFmtId="0" fontId="3" fillId="5" borderId="22" xfId="0" applyFont="1" applyFill="1" applyBorder="1" applyAlignment="1">
      <alignment horizontal="center" vertical="center"/>
    </xf>
    <xf numFmtId="0" fontId="3" fillId="5" borderId="30" xfId="0" applyFont="1" applyFill="1" applyBorder="1" applyAlignment="1">
      <alignment horizontal="center" vertical="center"/>
    </xf>
    <xf numFmtId="164" fontId="4" fillId="4" borderId="43"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342900</xdr:colOff>
      <xdr:row>2</xdr:row>
      <xdr:rowOff>66675</xdr:rowOff>
    </xdr:from>
    <xdr:to>
      <xdr:col>7</xdr:col>
      <xdr:colOff>0</xdr:colOff>
      <xdr:row>4</xdr:row>
      <xdr:rowOff>222158</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6150" y="66675"/>
          <a:ext cx="885825" cy="7460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topLeftCell="C3" workbookViewId="0">
      <selection activeCell="K16" sqref="K16"/>
    </sheetView>
  </sheetViews>
  <sheetFormatPr baseColWidth="10" defaultRowHeight="15" x14ac:dyDescent="0.25"/>
  <cols>
    <col min="1" max="1" width="14" customWidth="1"/>
    <col min="2" max="2" width="17.42578125" customWidth="1"/>
    <col min="3" max="3" width="14" customWidth="1"/>
    <col min="4" max="4" width="16.28515625" customWidth="1"/>
    <col min="5" max="5" width="13.7109375" customWidth="1"/>
    <col min="6" max="6" width="15.85546875" customWidth="1"/>
    <col min="7" max="7" width="18.28515625" customWidth="1"/>
    <col min="8" max="8" width="35.42578125" style="1" customWidth="1"/>
    <col min="9" max="9" width="23.7109375" customWidth="1"/>
    <col min="10" max="10" width="15.85546875" customWidth="1"/>
    <col min="11" max="11" width="19.7109375" customWidth="1"/>
    <col min="12" max="12" width="84.42578125" customWidth="1"/>
    <col min="13" max="15" width="14.5703125" bestFit="1" customWidth="1"/>
  </cols>
  <sheetData>
    <row r="1" spans="1:15" hidden="1" x14ac:dyDescent="0.25"/>
    <row r="2" spans="1:15" hidden="1" x14ac:dyDescent="0.25"/>
    <row r="3" spans="1:15" ht="15.75" x14ac:dyDescent="0.25">
      <c r="A3" s="43" t="s">
        <v>0</v>
      </c>
      <c r="B3" s="43"/>
      <c r="C3" s="43"/>
      <c r="D3" s="43"/>
      <c r="E3" s="43"/>
      <c r="F3" s="43"/>
    </row>
    <row r="4" spans="1:15" ht="30.75" thickBot="1" x14ac:dyDescent="0.3">
      <c r="A4" s="3">
        <v>0.7</v>
      </c>
      <c r="B4" s="4" t="s">
        <v>1</v>
      </c>
      <c r="C4" s="3">
        <v>0.1</v>
      </c>
      <c r="D4" s="4" t="s">
        <v>2</v>
      </c>
      <c r="E4" s="3">
        <v>0.2</v>
      </c>
      <c r="F4" s="4" t="s">
        <v>3</v>
      </c>
      <c r="H4" s="5"/>
      <c r="I4" s="6"/>
      <c r="J4" s="6"/>
      <c r="K4" s="6"/>
    </row>
    <row r="5" spans="1:15" ht="19.5" customHeight="1" thickBot="1" x14ac:dyDescent="0.3">
      <c r="A5" s="51" t="s">
        <v>25</v>
      </c>
      <c r="B5" s="52"/>
      <c r="C5" s="52"/>
      <c r="D5" s="52"/>
      <c r="E5" s="52"/>
      <c r="F5" s="53"/>
      <c r="G5" s="29"/>
      <c r="H5" s="30" t="s">
        <v>35</v>
      </c>
      <c r="I5" s="2"/>
      <c r="J5" s="2"/>
      <c r="K5" s="2"/>
      <c r="M5" s="2"/>
      <c r="N5" s="2"/>
      <c r="O5" s="2"/>
    </row>
    <row r="6" spans="1:15" ht="15" customHeight="1" thickBot="1" x14ac:dyDescent="0.3">
      <c r="A6" s="26" t="s">
        <v>20</v>
      </c>
      <c r="B6" s="74" t="s">
        <v>4</v>
      </c>
      <c r="C6" s="75"/>
      <c r="D6" s="65" t="s">
        <v>5</v>
      </c>
      <c r="E6" s="66"/>
      <c r="F6" s="67"/>
      <c r="G6" s="49" t="s">
        <v>6</v>
      </c>
      <c r="H6" s="50"/>
      <c r="I6" s="31" t="s">
        <v>15</v>
      </c>
      <c r="J6" s="39"/>
      <c r="K6" s="39"/>
    </row>
    <row r="7" spans="1:15" ht="15" customHeight="1" x14ac:dyDescent="0.25">
      <c r="A7" s="27" t="s">
        <v>1</v>
      </c>
      <c r="B7" s="61">
        <f>SUM(D7/H7)</f>
        <v>1</v>
      </c>
      <c r="C7" s="62"/>
      <c r="D7" s="68">
        <f>SUMIFS($I$11:$I$15,$B$11:$B$15,A5,$F$11:$F$15,$B$4)</f>
        <v>19134284</v>
      </c>
      <c r="E7" s="69"/>
      <c r="F7" s="70"/>
      <c r="G7" s="46" t="s">
        <v>25</v>
      </c>
      <c r="H7" s="54">
        <v>19134284</v>
      </c>
      <c r="I7" s="58">
        <f>SUBTOTAL(9,I11:I15)</f>
        <v>19134284</v>
      </c>
      <c r="J7" s="40"/>
      <c r="K7" s="40"/>
      <c r="M7" s="2"/>
    </row>
    <row r="8" spans="1:15" ht="15" customHeight="1" thickBot="1" x14ac:dyDescent="0.3">
      <c r="A8" s="27" t="s">
        <v>7</v>
      </c>
      <c r="B8" s="61">
        <f>SUM(D8/H7)</f>
        <v>0</v>
      </c>
      <c r="C8" s="62"/>
      <c r="D8" s="68">
        <f>SUMIFS($I$11:$I$15,$B$11:$B$15,A5,$F$11:$F$15,$D$4)</f>
        <v>0</v>
      </c>
      <c r="E8" s="69"/>
      <c r="F8" s="70"/>
      <c r="G8" s="47"/>
      <c r="H8" s="76"/>
      <c r="I8" s="59"/>
      <c r="J8" s="40"/>
      <c r="K8" s="40"/>
    </row>
    <row r="9" spans="1:15" ht="16.5" customHeight="1" thickBot="1" x14ac:dyDescent="0.3">
      <c r="A9" s="28" t="s">
        <v>8</v>
      </c>
      <c r="B9" s="63">
        <f>SUM(D9/H7)</f>
        <v>0</v>
      </c>
      <c r="C9" s="64"/>
      <c r="D9" s="71">
        <f>SUMIFS($I$11:$I$15,$B$11:$B$15,A5,$F$11:$F$15,$F$4)</f>
        <v>0</v>
      </c>
      <c r="E9" s="72"/>
      <c r="F9" s="73"/>
      <c r="G9" s="48"/>
      <c r="H9" s="41">
        <f>SUBTOTAL(3,H11:H15)</f>
        <v>2</v>
      </c>
      <c r="I9" s="60"/>
      <c r="J9" s="40"/>
      <c r="K9" s="42">
        <f>SUBTOTAL(9,K11:K15)</f>
        <v>19115149.715999998</v>
      </c>
    </row>
    <row r="10" spans="1:15" ht="30.75" thickBot="1" x14ac:dyDescent="0.3">
      <c r="A10" s="7" t="s">
        <v>9</v>
      </c>
      <c r="B10" s="8" t="s">
        <v>10</v>
      </c>
      <c r="C10" s="8" t="s">
        <v>26</v>
      </c>
      <c r="D10" s="8" t="s">
        <v>27</v>
      </c>
      <c r="E10" s="8" t="s">
        <v>11</v>
      </c>
      <c r="F10" s="8" t="s">
        <v>12</v>
      </c>
      <c r="G10" s="8" t="s">
        <v>13</v>
      </c>
      <c r="H10" s="9" t="s">
        <v>14</v>
      </c>
      <c r="I10" s="9" t="s">
        <v>19</v>
      </c>
      <c r="J10" s="37" t="s">
        <v>24</v>
      </c>
      <c r="K10" s="37" t="s">
        <v>23</v>
      </c>
      <c r="L10" s="36" t="s">
        <v>21</v>
      </c>
    </row>
    <row r="11" spans="1:15" ht="30" x14ac:dyDescent="0.25">
      <c r="A11" s="10">
        <v>1</v>
      </c>
      <c r="B11" s="12" t="s">
        <v>25</v>
      </c>
      <c r="C11" s="12" t="s">
        <v>28</v>
      </c>
      <c r="D11" s="12" t="s">
        <v>30</v>
      </c>
      <c r="E11" s="12" t="s">
        <v>16</v>
      </c>
      <c r="F11" s="12" t="s">
        <v>1</v>
      </c>
      <c r="G11" s="12" t="s">
        <v>33</v>
      </c>
      <c r="H11" s="12" t="s">
        <v>32</v>
      </c>
      <c r="I11" s="14">
        <v>9567142</v>
      </c>
      <c r="J11" s="11">
        <f>SUM(I11/1000)</f>
        <v>9567.1419999999998</v>
      </c>
      <c r="K11" s="11">
        <f>SUM(I11-J11)</f>
        <v>9557574.8579999991</v>
      </c>
      <c r="L11" s="55" t="s">
        <v>22</v>
      </c>
    </row>
    <row r="12" spans="1:15" ht="60" x14ac:dyDescent="0.25">
      <c r="A12" s="13">
        <v>2</v>
      </c>
      <c r="B12" s="12" t="s">
        <v>25</v>
      </c>
      <c r="C12" s="12" t="s">
        <v>29</v>
      </c>
      <c r="D12" s="12" t="s">
        <v>31</v>
      </c>
      <c r="E12" s="12" t="s">
        <v>16</v>
      </c>
      <c r="F12" s="12" t="s">
        <v>1</v>
      </c>
      <c r="G12" s="12" t="s">
        <v>17</v>
      </c>
      <c r="H12" s="12" t="s">
        <v>34</v>
      </c>
      <c r="I12" s="14">
        <v>9567142</v>
      </c>
      <c r="J12" s="14">
        <f>SUM(I12/1000)</f>
        <v>9567.1419999999998</v>
      </c>
      <c r="K12" s="14">
        <f>SUM(I12-J12)</f>
        <v>9557574.8579999991</v>
      </c>
      <c r="L12" s="56"/>
    </row>
    <row r="13" spans="1:15" x14ac:dyDescent="0.25">
      <c r="A13" s="13">
        <v>3</v>
      </c>
      <c r="B13" s="15"/>
      <c r="C13" s="15"/>
      <c r="D13" s="15"/>
      <c r="E13" s="15"/>
      <c r="F13" s="15"/>
      <c r="G13" s="15"/>
      <c r="H13" s="12"/>
      <c r="I13" s="15"/>
      <c r="J13" s="15"/>
      <c r="K13" s="15"/>
      <c r="L13" s="56"/>
    </row>
    <row r="14" spans="1:15" x14ac:dyDescent="0.25">
      <c r="A14" s="13">
        <v>4</v>
      </c>
      <c r="B14" s="15"/>
      <c r="C14" s="15"/>
      <c r="D14" s="15"/>
      <c r="E14" s="15"/>
      <c r="F14" s="15"/>
      <c r="G14" s="15"/>
      <c r="H14" s="12"/>
      <c r="I14" s="15"/>
      <c r="J14" s="15"/>
      <c r="K14" s="15"/>
      <c r="L14" s="56"/>
    </row>
    <row r="15" spans="1:15" x14ac:dyDescent="0.25">
      <c r="A15" s="10">
        <v>5</v>
      </c>
      <c r="B15" s="15"/>
      <c r="C15" s="15"/>
      <c r="D15" s="15"/>
      <c r="E15" s="15"/>
      <c r="F15" s="15"/>
      <c r="G15" s="15"/>
      <c r="H15" s="12"/>
      <c r="I15" s="15"/>
      <c r="J15" s="15"/>
      <c r="K15" s="15"/>
      <c r="L15" s="57"/>
    </row>
    <row r="16" spans="1:15" ht="15.75" x14ac:dyDescent="0.25">
      <c r="A16" s="16"/>
      <c r="B16" s="17"/>
      <c r="C16" s="17"/>
      <c r="D16" s="17"/>
      <c r="E16" s="17"/>
      <c r="F16" s="17"/>
      <c r="G16" s="17"/>
      <c r="H16" s="18">
        <f>COUNTA(H11:H15)</f>
        <v>2</v>
      </c>
      <c r="I16" s="19">
        <f>SUM(I11:I15)</f>
        <v>19134284</v>
      </c>
      <c r="J16" s="19"/>
      <c r="K16" s="19">
        <f>SUM(K11:K15)</f>
        <v>19115149.715999998</v>
      </c>
      <c r="L16" s="19"/>
    </row>
    <row r="17" spans="2:11" ht="15.75" thickBot="1" x14ac:dyDescent="0.3"/>
    <row r="18" spans="2:11" ht="15.75" thickBot="1" x14ac:dyDescent="0.3">
      <c r="F18" s="44" t="s">
        <v>18</v>
      </c>
      <c r="G18" s="45"/>
      <c r="H18" s="20">
        <f>SUBTOTAL(3,H11:H15)</f>
        <v>2</v>
      </c>
      <c r="I18" s="34">
        <f>SUBTOTAL(9,I11:I15)</f>
        <v>19134284</v>
      </c>
      <c r="J18" s="38"/>
      <c r="K18" s="38"/>
    </row>
    <row r="19" spans="2:11" x14ac:dyDescent="0.25">
      <c r="C19" s="2"/>
    </row>
    <row r="20" spans="2:11" x14ac:dyDescent="0.25">
      <c r="C20" s="2"/>
      <c r="D20" s="2"/>
      <c r="E20" s="2"/>
      <c r="F20" s="2"/>
      <c r="G20" s="2"/>
      <c r="H20" s="5"/>
      <c r="I20" s="35"/>
      <c r="J20" s="35"/>
      <c r="K20" s="35"/>
    </row>
    <row r="21" spans="2:11" x14ac:dyDescent="0.25">
      <c r="B21" s="21"/>
      <c r="D21" s="22"/>
      <c r="G21" s="2"/>
      <c r="I21" s="2"/>
      <c r="J21" s="2"/>
      <c r="K21" s="2"/>
    </row>
    <row r="22" spans="2:11" x14ac:dyDescent="0.25">
      <c r="B22" s="2"/>
      <c r="C22" s="2"/>
      <c r="G22" s="2"/>
      <c r="I22" s="2"/>
      <c r="J22" s="2"/>
      <c r="K22" s="2"/>
    </row>
    <row r="23" spans="2:11" x14ac:dyDescent="0.25">
      <c r="I23" s="2"/>
      <c r="J23" s="2"/>
      <c r="K23" s="2"/>
    </row>
    <row r="24" spans="2:11" x14ac:dyDescent="0.25">
      <c r="B24" s="2"/>
      <c r="C24" s="2"/>
      <c r="G24" s="2"/>
      <c r="I24" s="2"/>
      <c r="J24" s="2"/>
      <c r="K24" s="2"/>
    </row>
    <row r="25" spans="2:11" x14ac:dyDescent="0.25">
      <c r="B25" s="2"/>
      <c r="F25" s="24"/>
      <c r="G25" s="25"/>
    </row>
    <row r="26" spans="2:11" x14ac:dyDescent="0.25">
      <c r="B26" s="2"/>
      <c r="F26" s="24"/>
      <c r="G26" s="25"/>
      <c r="I26" s="2"/>
      <c r="J26" s="2"/>
      <c r="K26" s="2"/>
    </row>
    <row r="27" spans="2:11" x14ac:dyDescent="0.25">
      <c r="F27" s="24"/>
      <c r="G27" s="25"/>
    </row>
    <row r="28" spans="2:11" x14ac:dyDescent="0.25">
      <c r="F28" s="24"/>
      <c r="G28" s="25"/>
    </row>
    <row r="29" spans="2:11" x14ac:dyDescent="0.25">
      <c r="F29" s="24"/>
      <c r="G29" s="25"/>
    </row>
    <row r="30" spans="2:11" x14ac:dyDescent="0.25">
      <c r="F30" s="24"/>
      <c r="G30" s="25"/>
    </row>
    <row r="31" spans="2:11" x14ac:dyDescent="0.25">
      <c r="G31" s="25"/>
    </row>
    <row r="32" spans="2:11" x14ac:dyDescent="0.25">
      <c r="G32" s="32"/>
    </row>
    <row r="33" spans="6:8" x14ac:dyDescent="0.25">
      <c r="G33" s="33"/>
    </row>
    <row r="34" spans="6:8" x14ac:dyDescent="0.25">
      <c r="F34" s="24"/>
      <c r="G34" s="25"/>
    </row>
    <row r="35" spans="6:8" x14ac:dyDescent="0.25">
      <c r="F35" s="24"/>
      <c r="G35" s="25"/>
    </row>
    <row r="36" spans="6:8" x14ac:dyDescent="0.25">
      <c r="F36" s="24"/>
      <c r="G36" s="25"/>
    </row>
    <row r="37" spans="6:8" x14ac:dyDescent="0.25">
      <c r="F37" s="24"/>
      <c r="G37" s="25"/>
    </row>
    <row r="38" spans="6:8" x14ac:dyDescent="0.25">
      <c r="G38" s="33"/>
    </row>
    <row r="39" spans="6:8" x14ac:dyDescent="0.25">
      <c r="G39" s="23"/>
      <c r="H39"/>
    </row>
  </sheetData>
  <mergeCells count="16">
    <mergeCell ref="L11:L15"/>
    <mergeCell ref="A3:F3"/>
    <mergeCell ref="A5:F5"/>
    <mergeCell ref="B6:C6"/>
    <mergeCell ref="D6:F6"/>
    <mergeCell ref="G6:H6"/>
    <mergeCell ref="B7:C7"/>
    <mergeCell ref="D7:F7"/>
    <mergeCell ref="G7:G9"/>
    <mergeCell ref="H7:H8"/>
    <mergeCell ref="F18:G18"/>
    <mergeCell ref="I7:I9"/>
    <mergeCell ref="B8:C8"/>
    <mergeCell ref="D8:F8"/>
    <mergeCell ref="B9:C9"/>
    <mergeCell ref="D9:F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ZMLPP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Antonio Ruelas De Anda</dc:creator>
  <cp:lastModifiedBy>Juan Antonio Ruelas De Anda</cp:lastModifiedBy>
  <cp:lastPrinted>2016-10-12T15:34:26Z</cp:lastPrinted>
  <dcterms:created xsi:type="dcterms:W3CDTF">2016-04-01T20:09:50Z</dcterms:created>
  <dcterms:modified xsi:type="dcterms:W3CDTF">2016-12-15T19:27:18Z</dcterms:modified>
</cp:coreProperties>
</file>